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65" activeTab="0"/>
  </bookViews>
  <sheets>
    <sheet name="форма" sheetId="1" r:id="rId1"/>
  </sheets>
  <definedNames>
    <definedName name="_xlnm.Print_Area" localSheetId="0">'форма'!$A$1:$AB$25</definedName>
  </definedNames>
  <calcPr fullCalcOnLoad="1"/>
</workbook>
</file>

<file path=xl/sharedStrings.xml><?xml version="1.0" encoding="utf-8"?>
<sst xmlns="http://schemas.openxmlformats.org/spreadsheetml/2006/main" count="49" uniqueCount="44">
  <si>
    <t>Інформація</t>
  </si>
  <si>
    <t>Назва адміністративно-територіальних одиниць</t>
  </si>
  <si>
    <t>у тому числі:</t>
  </si>
  <si>
    <t>питома вага, %</t>
  </si>
  <si>
    <t>інші видатки</t>
  </si>
  <si>
    <t xml:space="preserve">Розподілено кошти від перевиконання та питома вага в загальному обсязі коштів </t>
  </si>
  <si>
    <t>Нерозподілений обсяг коштів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</si>
  <si>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 *</t>
  </si>
  <si>
    <t>Кошти отримані від перевиконання дохідної частини місцевих бюджетів на звітну дату</t>
  </si>
  <si>
    <t>Відсоток розподі- лених коштів на звітну дату</t>
  </si>
  <si>
    <t>кошти, що передаються із загального фонду бюджету до бюджету розвитку (код 602400)</t>
  </si>
  <si>
    <t xml:space="preserve">щодо стану розподілу коштів, отриманих від перевиконання дохідної частини загального фонду місцевих бюджетів    </t>
  </si>
  <si>
    <t>оплату праці працівників бюджетних установ та нарахування на заробітну плату (КЕКВ 2110+2120, 2282(2110+2120), 2610(2110+2120))</t>
  </si>
  <si>
    <t>оплату комунальних послуг та енергоносіїв (КЕКВ 2270, 2282(2270), 2610 (2270))</t>
  </si>
  <si>
    <t>медикаменти та перев"язу-вальні матеріали (КЕКВ 2220, 2282(2220), 2610 (2220))</t>
  </si>
  <si>
    <t>продукти харчування (КЕКВ 2230, 2282(2230), 2610 (2230))</t>
  </si>
  <si>
    <t>Лубенський районний бюджет</t>
  </si>
  <si>
    <t>Березотіцький сільський бюджет</t>
  </si>
  <si>
    <t>Бієвецький сільський бюджет</t>
  </si>
  <si>
    <t>Вовчицький сільський бюджет</t>
  </si>
  <si>
    <t>Духівський сільський бюджет</t>
  </si>
  <si>
    <t>Жданівський сільський бюджет</t>
  </si>
  <si>
    <t>Ісковецький сільський бюджет</t>
  </si>
  <si>
    <t>Калайдинцівський сільський бюджет</t>
  </si>
  <si>
    <t>Новооріхівський сільський бюджет</t>
  </si>
  <si>
    <t>Окіпський сільський бюджет</t>
  </si>
  <si>
    <t>Остапівський сільський бюджет</t>
  </si>
  <si>
    <t>Снітинський сільський бюджет</t>
  </si>
  <si>
    <t>Тарандинцівський сільський бюджет</t>
  </si>
  <si>
    <t>Тишківський сільський бюджет</t>
  </si>
  <si>
    <t>Хорошківський сільський бюджет</t>
  </si>
  <si>
    <t>№ п/п</t>
  </si>
  <si>
    <t>Зведений бюджет Лубенського р-ну</t>
  </si>
  <si>
    <t xml:space="preserve">по загальному фонду Лубенського району   </t>
  </si>
  <si>
    <t>станом на 01.04.2020</t>
  </si>
  <si>
    <t>станом на 01.05.2020</t>
  </si>
  <si>
    <t>станом на 01.06.2020</t>
  </si>
  <si>
    <t>станом на 01.07.2020</t>
  </si>
  <si>
    <t>станом на 01.08.2020</t>
  </si>
  <si>
    <t>станом на 01.09.2020</t>
  </si>
  <si>
    <t>станом на 01.10.2020</t>
  </si>
  <si>
    <t>станом на 01.11.2020</t>
  </si>
  <si>
    <t>станом на 01.12.2020</t>
  </si>
  <si>
    <t>станом на 01.01.2021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</si>
</sst>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,##0.0_ ;[Red]\-#,##0.0\ "/>
    <numFmt numFmtId="182" formatCode="0.0"/>
    <numFmt numFmtId="183" formatCode="0.000"/>
    <numFmt numFmtId="184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4"/>
      <color indexed="17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0"/>
      <color indexed="61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81" fontId="12" fillId="0" borderId="0" xfId="55" applyNumberFormat="1" applyFont="1" applyFill="1" applyAlignment="1" applyProtection="1">
      <alignment horizontal="center"/>
      <protection/>
    </xf>
    <xf numFmtId="180" fontId="16" fillId="0" borderId="0" xfId="55" applyNumberFormat="1" applyFont="1" applyFill="1" applyBorder="1" applyProtection="1">
      <alignment/>
      <protection/>
    </xf>
    <xf numFmtId="180" fontId="18" fillId="0" borderId="0" xfId="55" applyNumberFormat="1" applyFont="1" applyFill="1" applyAlignment="1" applyProtection="1">
      <alignment wrapText="1"/>
      <protection/>
    </xf>
    <xf numFmtId="180" fontId="19" fillId="0" borderId="0" xfId="55" applyNumberFormat="1" applyFont="1" applyFill="1" applyAlignment="1" applyProtection="1">
      <alignment horizontal="right"/>
      <protection/>
    </xf>
    <xf numFmtId="180" fontId="13" fillId="0" borderId="0" xfId="55" applyNumberFormat="1" applyFont="1" applyFill="1" applyAlignment="1" applyProtection="1">
      <alignment horizontal="right"/>
      <protection/>
    </xf>
    <xf numFmtId="180" fontId="20" fillId="0" borderId="0" xfId="55" applyNumberFormat="1" applyFont="1" applyFill="1" applyAlignment="1" applyProtection="1">
      <alignment horizontal="right"/>
      <protection/>
    </xf>
    <xf numFmtId="180" fontId="16" fillId="0" borderId="0" xfId="55" applyNumberFormat="1" applyFont="1" applyFill="1" applyAlignment="1" applyProtection="1">
      <alignment horizontal="right"/>
      <protection/>
    </xf>
    <xf numFmtId="180" fontId="16" fillId="0" borderId="0" xfId="55" applyNumberFormat="1" applyFont="1" applyFill="1" applyProtection="1">
      <alignment/>
      <protection/>
    </xf>
    <xf numFmtId="180" fontId="13" fillId="0" borderId="0" xfId="55" applyNumberFormat="1" applyFont="1" applyFill="1" applyBorder="1" applyAlignment="1" applyProtection="1">
      <alignment vertical="center" textRotation="90"/>
      <protection/>
    </xf>
    <xf numFmtId="180" fontId="3" fillId="0" borderId="0" xfId="55" applyNumberFormat="1" applyFont="1" applyFill="1" applyProtection="1">
      <alignment/>
      <protection/>
    </xf>
    <xf numFmtId="180" fontId="6" fillId="0" borderId="0" xfId="55" applyNumberFormat="1" applyFont="1" applyFill="1" applyProtection="1">
      <alignment/>
      <protection/>
    </xf>
    <xf numFmtId="180" fontId="8" fillId="0" borderId="0" xfId="55" applyNumberFormat="1" applyFont="1" applyFill="1" applyBorder="1" applyAlignment="1" applyProtection="1">
      <alignment vertical="top"/>
      <protection/>
    </xf>
    <xf numFmtId="180" fontId="10" fillId="0" borderId="0" xfId="55" applyNumberFormat="1" applyFont="1" applyFill="1" applyBorder="1" applyAlignment="1" applyProtection="1">
      <alignment vertical="top" wrapText="1"/>
      <protection/>
    </xf>
    <xf numFmtId="180" fontId="10" fillId="0" borderId="0" xfId="55" applyNumberFormat="1" applyFont="1" applyFill="1" applyBorder="1" applyAlignment="1" applyProtection="1">
      <alignment horizontal="right" vertical="top" wrapText="1"/>
      <protection/>
    </xf>
    <xf numFmtId="180" fontId="9" fillId="0" borderId="0" xfId="55" applyNumberFormat="1" applyFont="1" applyFill="1" applyAlignment="1" applyProtection="1">
      <alignment horizontal="right" vertical="top"/>
      <protection/>
    </xf>
    <xf numFmtId="180" fontId="11" fillId="0" borderId="0" xfId="55" applyNumberFormat="1" applyFont="1" applyFill="1" applyBorder="1" applyAlignment="1" applyProtection="1">
      <alignment horizontal="right" vertical="top" wrapText="1"/>
      <protection/>
    </xf>
    <xf numFmtId="180" fontId="9" fillId="0" borderId="0" xfId="55" applyNumberFormat="1" applyFont="1" applyFill="1" applyAlignment="1" applyProtection="1">
      <alignment vertical="top"/>
      <protection/>
    </xf>
    <xf numFmtId="180" fontId="12" fillId="0" borderId="0" xfId="55" applyNumberFormat="1" applyFont="1" applyFill="1" applyAlignment="1" applyProtection="1">
      <alignment horizontal="center"/>
      <protection/>
    </xf>
    <xf numFmtId="1" fontId="12" fillId="0" borderId="0" xfId="55" applyNumberFormat="1" applyFont="1" applyFill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181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0" xfId="61" applyNumberFormat="1" applyFont="1" applyFill="1" applyBorder="1" applyAlignment="1" applyProtection="1">
      <alignment horizontal="center" vertical="center" wrapText="1"/>
      <protection/>
    </xf>
    <xf numFmtId="181" fontId="14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textRotation="90" wrapText="1"/>
      <protection/>
    </xf>
    <xf numFmtId="180" fontId="14" fillId="0" borderId="13" xfId="61" applyNumberFormat="1" applyFont="1" applyFill="1" applyBorder="1" applyAlignment="1" applyProtection="1">
      <alignment horizontal="center" vertical="center" textRotation="90" wrapText="1"/>
      <protection/>
    </xf>
    <xf numFmtId="181" fontId="14" fillId="0" borderId="12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center" vertical="center"/>
      <protection/>
    </xf>
    <xf numFmtId="1" fontId="11" fillId="0" borderId="15" xfId="55" applyNumberFormat="1" applyFont="1" applyFill="1" applyBorder="1" applyAlignment="1" applyProtection="1">
      <alignment horizontal="center" vertical="center"/>
      <protection/>
    </xf>
    <xf numFmtId="181" fontId="14" fillId="33" borderId="10" xfId="61" applyNumberFormat="1" applyFont="1" applyFill="1" applyBorder="1" applyAlignment="1" applyProtection="1">
      <alignment horizontal="center" vertical="center" wrapText="1"/>
      <protection/>
    </xf>
    <xf numFmtId="181" fontId="14" fillId="33" borderId="12" xfId="61" applyNumberFormat="1" applyFont="1" applyFill="1" applyBorder="1" applyAlignment="1" applyProtection="1">
      <alignment horizontal="center" vertical="center" wrapText="1"/>
      <protection/>
    </xf>
    <xf numFmtId="181" fontId="14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12" xfId="61" applyNumberFormat="1" applyFont="1" applyFill="1" applyBorder="1" applyAlignment="1" applyProtection="1">
      <alignment horizontal="center" vertical="center" wrapText="1"/>
      <protection/>
    </xf>
    <xf numFmtId="0" fontId="22" fillId="34" borderId="12" xfId="53" applyFont="1" applyFill="1" applyBorder="1" applyAlignment="1">
      <alignment horizontal="center" vertical="center" wrapText="1"/>
      <protection/>
    </xf>
    <xf numFmtId="0" fontId="22" fillId="34" borderId="10" xfId="53" applyFont="1" applyFill="1" applyBorder="1" applyAlignment="1">
      <alignment horizontal="center" vertical="center" wrapText="1"/>
      <protection/>
    </xf>
    <xf numFmtId="1" fontId="11" fillId="0" borderId="17" xfId="55" applyNumberFormat="1" applyFont="1" applyFill="1" applyBorder="1" applyAlignment="1" applyProtection="1">
      <alignment horizontal="center" vertical="center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22" fillId="34" borderId="18" xfId="53" applyFont="1" applyFill="1" applyBorder="1" applyAlignment="1">
      <alignment horizontal="center" vertical="center" wrapText="1"/>
      <protection/>
    </xf>
    <xf numFmtId="181" fontId="14" fillId="33" borderId="18" xfId="61" applyNumberFormat="1" applyFont="1" applyFill="1" applyBorder="1" applyAlignment="1" applyProtection="1">
      <alignment horizontal="center" vertical="center" wrapText="1"/>
      <protection/>
    </xf>
    <xf numFmtId="181" fontId="14" fillId="0" borderId="18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8" xfId="61" applyNumberFormat="1" applyFont="1" applyFill="1" applyBorder="1" applyAlignment="1" applyProtection="1">
      <alignment horizontal="center" vertical="center" wrapText="1"/>
      <protection/>
    </xf>
    <xf numFmtId="181" fontId="14" fillId="0" borderId="19" xfId="61" applyNumberFormat="1" applyFont="1" applyFill="1" applyBorder="1" applyAlignment="1" applyProtection="1">
      <alignment horizontal="center" vertical="center" wrapText="1"/>
      <protection locked="0"/>
    </xf>
    <xf numFmtId="180" fontId="11" fillId="33" borderId="20" xfId="55" applyNumberFormat="1" applyFont="1" applyFill="1" applyBorder="1" applyAlignment="1" applyProtection="1">
      <alignment horizontal="center" vertical="center" textRotation="90"/>
      <protection/>
    </xf>
    <xf numFmtId="180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12" fillId="33" borderId="21" xfId="61" applyNumberFormat="1" applyFont="1" applyFill="1" applyBorder="1" applyAlignment="1" applyProtection="1">
      <alignment horizontal="center" vertical="center" wrapText="1"/>
      <protection locked="0"/>
    </xf>
    <xf numFmtId="181" fontId="12" fillId="33" borderId="22" xfId="61" applyNumberFormat="1" applyFont="1" applyFill="1" applyBorder="1" applyAlignment="1" applyProtection="1">
      <alignment horizontal="center" vertical="center" wrapText="1"/>
      <protection locked="0"/>
    </xf>
    <xf numFmtId="1" fontId="22" fillId="0" borderId="12" xfId="61" applyNumberFormat="1" applyFont="1" applyFill="1" applyBorder="1" applyAlignment="1" applyProtection="1">
      <alignment horizontal="center" vertical="center" wrapText="1"/>
      <protection/>
    </xf>
    <xf numFmtId="2" fontId="22" fillId="34" borderId="12" xfId="53" applyNumberFormat="1" applyFont="1" applyFill="1" applyBorder="1" applyAlignment="1">
      <alignment horizontal="center" vertical="center" wrapText="1"/>
      <protection/>
    </xf>
    <xf numFmtId="2" fontId="22" fillId="34" borderId="10" xfId="53" applyNumberFormat="1" applyFont="1" applyFill="1" applyBorder="1" applyAlignment="1">
      <alignment horizontal="center" vertical="center" wrapText="1"/>
      <protection/>
    </xf>
    <xf numFmtId="4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22" fillId="35" borderId="18" xfId="55" applyNumberFormat="1" applyFont="1" applyFill="1" applyBorder="1" applyAlignment="1" applyProtection="1">
      <alignment horizontal="center" vertical="center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/>
    </xf>
    <xf numFmtId="181" fontId="22" fillId="0" borderId="18" xfId="61" applyNumberFormat="1" applyFont="1" applyFill="1" applyBorder="1" applyAlignment="1" applyProtection="1">
      <alignment horizontal="center" vertical="center" wrapText="1"/>
      <protection locked="0"/>
    </xf>
    <xf numFmtId="181" fontId="22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22" fillId="34" borderId="12" xfId="61" applyNumberFormat="1" applyFont="1" applyFill="1" applyBorder="1" applyAlignment="1" applyProtection="1">
      <alignment horizontal="center" vertical="center" wrapText="1"/>
      <protection/>
    </xf>
    <xf numFmtId="184" fontId="22" fillId="35" borderId="18" xfId="55" applyNumberFormat="1" applyFont="1" applyFill="1" applyBorder="1" applyAlignment="1" applyProtection="1">
      <alignment horizontal="center" vertical="center"/>
      <protection locked="0"/>
    </xf>
    <xf numFmtId="184" fontId="22" fillId="34" borderId="12" xfId="53" applyNumberFormat="1" applyFont="1" applyFill="1" applyBorder="1" applyAlignment="1">
      <alignment horizontal="center" vertical="center" wrapText="1"/>
      <protection/>
    </xf>
    <xf numFmtId="184" fontId="22" fillId="35" borderId="10" xfId="55" applyNumberFormat="1" applyFont="1" applyFill="1" applyBorder="1" applyAlignment="1" applyProtection="1">
      <alignment horizontal="center" vertical="center"/>
      <protection locked="0"/>
    </xf>
    <xf numFmtId="180" fontId="23" fillId="33" borderId="21" xfId="61" applyNumberFormat="1" applyFont="1" applyFill="1" applyBorder="1" applyAlignment="1" applyProtection="1">
      <alignment horizontal="center" vertical="center" wrapText="1"/>
      <protection/>
    </xf>
    <xf numFmtId="2" fontId="22" fillId="34" borderId="18" xfId="53" applyNumberFormat="1" applyFont="1" applyFill="1" applyBorder="1" applyAlignment="1">
      <alignment horizontal="center" vertical="center" wrapText="1"/>
      <protection/>
    </xf>
    <xf numFmtId="180" fontId="12" fillId="0" borderId="23" xfId="61" applyNumberFormat="1" applyFont="1" applyBorder="1" applyAlignment="1" applyProtection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wrapText="1"/>
      <protection/>
    </xf>
    <xf numFmtId="180" fontId="12" fillId="0" borderId="23" xfId="61" applyNumberFormat="1" applyFont="1" applyFill="1" applyBorder="1" applyAlignment="1" applyProtection="1">
      <alignment horizontal="center" vertical="center" wrapText="1"/>
      <protection/>
    </xf>
    <xf numFmtId="180" fontId="12" fillId="0" borderId="24" xfId="61" applyNumberFormat="1" applyFont="1" applyBorder="1" applyAlignment="1" applyProtection="1">
      <alignment horizontal="center" vertical="center" wrapText="1"/>
      <protection/>
    </xf>
    <xf numFmtId="180" fontId="12" fillId="0" borderId="25" xfId="61" applyNumberFormat="1" applyFont="1" applyBorder="1" applyAlignment="1" applyProtection="1">
      <alignment horizontal="center" vertical="center" wrapText="1"/>
      <protection/>
    </xf>
    <xf numFmtId="180" fontId="12" fillId="0" borderId="26" xfId="61" applyNumberFormat="1" applyFont="1" applyBorder="1" applyAlignment="1" applyProtection="1">
      <alignment horizontal="center" vertical="center" wrapText="1"/>
      <protection/>
    </xf>
    <xf numFmtId="180" fontId="11" fillId="0" borderId="23" xfId="55" applyNumberFormat="1" applyFont="1" applyFill="1" applyBorder="1" applyAlignment="1" applyProtection="1">
      <alignment horizontal="center" vertical="center" textRotation="90"/>
      <protection/>
    </xf>
    <xf numFmtId="180" fontId="11" fillId="0" borderId="13" xfId="55" applyNumberFormat="1" applyFont="1" applyFill="1" applyBorder="1" applyAlignment="1" applyProtection="1">
      <alignment horizontal="center" vertical="center" textRotation="90"/>
      <protection/>
    </xf>
    <xf numFmtId="180" fontId="6" fillId="0" borderId="0" xfId="55" applyNumberFormat="1" applyFont="1" applyFill="1" applyAlignment="1" applyProtection="1">
      <alignment horizontal="right"/>
      <protection/>
    </xf>
    <xf numFmtId="180" fontId="12" fillId="33" borderId="23" xfId="61" applyNumberFormat="1" applyFont="1" applyFill="1" applyBorder="1" applyAlignment="1" applyProtection="1">
      <alignment horizontal="center" vertical="center" wrapText="1"/>
      <protection/>
    </xf>
    <xf numFmtId="180" fontId="12" fillId="33" borderId="13" xfId="61" applyNumberFormat="1" applyFont="1" applyFill="1" applyBorder="1" applyAlignment="1" applyProtection="1">
      <alignment horizontal="center" vertical="center" wrapText="1"/>
      <protection/>
    </xf>
    <xf numFmtId="180" fontId="12" fillId="0" borderId="27" xfId="61" applyNumberFormat="1" applyFont="1" applyFill="1" applyBorder="1" applyAlignment="1" applyProtection="1">
      <alignment horizontal="center" vertical="center" wrapText="1"/>
      <protection/>
    </xf>
    <xf numFmtId="180" fontId="12" fillId="0" borderId="28" xfId="61" applyNumberFormat="1" applyFont="1" applyFill="1" applyBorder="1" applyAlignment="1" applyProtection="1">
      <alignment horizontal="center" vertical="center" wrapText="1"/>
      <protection/>
    </xf>
    <xf numFmtId="180" fontId="5" fillId="0" borderId="0" xfId="61" applyNumberFormat="1" applyFont="1" applyBorder="1" applyAlignment="1" applyProtection="1">
      <alignment horizontal="center" wrapText="1"/>
      <protection/>
    </xf>
    <xf numFmtId="180" fontId="7" fillId="0" borderId="0" xfId="61" applyNumberFormat="1" applyFont="1" applyBorder="1" applyAlignment="1" applyProtection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3-01-19" xfId="53"/>
    <cellStyle name="Обычный_Видатки 01.12.2006" xfId="54"/>
    <cellStyle name="Обычный_зф 1листопада 200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color theme="0"/>
      </font>
      <fill>
        <patternFill>
          <f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70" zoomScaleNormal="70" zoomScaleSheetLayoutView="53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:AB5"/>
    </sheetView>
  </sheetViews>
  <sheetFormatPr defaultColWidth="8.8515625" defaultRowHeight="15"/>
  <cols>
    <col min="1" max="1" width="6.57421875" style="2" customWidth="1"/>
    <col min="2" max="2" width="42.421875" style="3" customWidth="1"/>
    <col min="3" max="4" width="14.140625" style="4" customWidth="1"/>
    <col min="5" max="5" width="14.28125" style="4" customWidth="1"/>
    <col min="6" max="6" width="14.140625" style="4" customWidth="1"/>
    <col min="7" max="7" width="14.8515625" style="4" customWidth="1"/>
    <col min="8" max="8" width="14.7109375" style="4" customWidth="1"/>
    <col min="9" max="10" width="14.421875" style="4" customWidth="1"/>
    <col min="11" max="12" width="15.28125" style="4" customWidth="1"/>
    <col min="13" max="13" width="15.140625" style="4" customWidth="1"/>
    <col min="14" max="14" width="13.28125" style="4" customWidth="1"/>
    <col min="15" max="15" width="19.7109375" style="5" customWidth="1"/>
    <col min="16" max="16" width="9.421875" style="5" customWidth="1"/>
    <col min="17" max="17" width="14.8515625" style="6" customWidth="1"/>
    <col min="18" max="18" width="9.7109375" style="7" bestFit="1" customWidth="1"/>
    <col min="19" max="19" width="14.57421875" style="7" customWidth="1"/>
    <col min="20" max="20" width="9.7109375" style="7" bestFit="1" customWidth="1"/>
    <col min="21" max="21" width="13.140625" style="7" customWidth="1"/>
    <col min="22" max="22" width="9.7109375" style="7" bestFit="1" customWidth="1"/>
    <col min="23" max="23" width="15.8515625" style="7" customWidth="1"/>
    <col min="24" max="24" width="9.7109375" style="7" bestFit="1" customWidth="1"/>
    <col min="25" max="25" width="14.140625" style="7" customWidth="1"/>
    <col min="26" max="26" width="9.7109375" style="7" bestFit="1" customWidth="1"/>
    <col min="27" max="27" width="13.00390625" style="7" customWidth="1"/>
    <col min="28" max="28" width="15.57421875" style="7" customWidth="1"/>
    <col min="29" max="29" width="9.7109375" style="8" customWidth="1"/>
    <col min="30" max="32" width="13.8515625" style="8" customWidth="1"/>
    <col min="33" max="33" width="19.00390625" style="8" customWidth="1"/>
    <col min="34" max="34" width="13.140625" style="8" customWidth="1"/>
    <col min="35" max="35" width="13.00390625" style="8" customWidth="1"/>
    <col min="36" max="36" width="19.00390625" style="8" customWidth="1"/>
    <col min="37" max="66" width="9.140625" style="8" customWidth="1"/>
    <col min="67" max="16384" width="8.8515625" style="8" customWidth="1"/>
  </cols>
  <sheetData>
    <row r="1" spans="25:28" ht="16.5">
      <c r="Y1" s="75"/>
      <c r="Z1" s="75"/>
      <c r="AA1" s="75"/>
      <c r="AB1" s="75"/>
    </row>
    <row r="2" spans="25:28" ht="16.5">
      <c r="Y2" s="75"/>
      <c r="Z2" s="75"/>
      <c r="AA2" s="75"/>
      <c r="AB2" s="75"/>
    </row>
    <row r="3" spans="1:28" s="10" customFormat="1" ht="22.5">
      <c r="A3" s="9"/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s="11" customFormat="1" ht="20.25">
      <c r="A4" s="9"/>
      <c r="B4" s="81" t="s">
        <v>11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s="12" customFormat="1" ht="20.25">
      <c r="A5" s="9"/>
      <c r="B5" s="81" t="s">
        <v>33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s="17" customFormat="1" ht="21" thickBot="1">
      <c r="A6" s="9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</row>
    <row r="7" spans="1:28" s="18" customFormat="1" ht="99.75" customHeight="1">
      <c r="A7" s="73" t="s">
        <v>31</v>
      </c>
      <c r="B7" s="67" t="s">
        <v>1</v>
      </c>
      <c r="C7" s="67" t="s">
        <v>8</v>
      </c>
      <c r="D7" s="70" t="s">
        <v>7</v>
      </c>
      <c r="E7" s="71"/>
      <c r="F7" s="71"/>
      <c r="G7" s="71"/>
      <c r="H7" s="71"/>
      <c r="I7" s="71"/>
      <c r="J7" s="71"/>
      <c r="K7" s="71"/>
      <c r="L7" s="71"/>
      <c r="M7" s="72"/>
      <c r="N7" s="76" t="s">
        <v>5</v>
      </c>
      <c r="O7" s="69" t="s">
        <v>2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7" t="s">
        <v>9</v>
      </c>
      <c r="AB7" s="78" t="s">
        <v>6</v>
      </c>
    </row>
    <row r="8" spans="1:28" s="18" customFormat="1" ht="168" customHeight="1" thickBot="1">
      <c r="A8" s="74"/>
      <c r="B8" s="68"/>
      <c r="C8" s="68"/>
      <c r="D8" s="28" t="s">
        <v>34</v>
      </c>
      <c r="E8" s="28" t="s">
        <v>35</v>
      </c>
      <c r="F8" s="28" t="s">
        <v>36</v>
      </c>
      <c r="G8" s="28" t="s">
        <v>37</v>
      </c>
      <c r="H8" s="28" t="s">
        <v>38</v>
      </c>
      <c r="I8" s="28" t="s">
        <v>39</v>
      </c>
      <c r="J8" s="28" t="s">
        <v>40</v>
      </c>
      <c r="K8" s="28" t="s">
        <v>41</v>
      </c>
      <c r="L8" s="28" t="s">
        <v>42</v>
      </c>
      <c r="M8" s="28" t="s">
        <v>43</v>
      </c>
      <c r="N8" s="77"/>
      <c r="O8" s="27" t="s">
        <v>12</v>
      </c>
      <c r="P8" s="29" t="s">
        <v>3</v>
      </c>
      <c r="Q8" s="27" t="s">
        <v>13</v>
      </c>
      <c r="R8" s="29" t="s">
        <v>3</v>
      </c>
      <c r="S8" s="27" t="s">
        <v>14</v>
      </c>
      <c r="T8" s="29" t="s">
        <v>3</v>
      </c>
      <c r="U8" s="27" t="s">
        <v>15</v>
      </c>
      <c r="V8" s="29" t="s">
        <v>3</v>
      </c>
      <c r="W8" s="27" t="s">
        <v>10</v>
      </c>
      <c r="X8" s="29" t="s">
        <v>3</v>
      </c>
      <c r="Y8" s="27" t="s">
        <v>4</v>
      </c>
      <c r="Z8" s="29" t="s">
        <v>3</v>
      </c>
      <c r="AA8" s="68"/>
      <c r="AB8" s="79"/>
    </row>
    <row r="9" spans="1:28" s="18" customFormat="1" ht="36.75" customHeight="1" thickBot="1">
      <c r="A9" s="48"/>
      <c r="B9" s="65" t="s">
        <v>32</v>
      </c>
      <c r="C9" s="56">
        <f>SUM(C10:C24)</f>
        <v>246117.88</v>
      </c>
      <c r="D9" s="56">
        <f aca="true" t="shared" si="0" ref="D9:M9">SUM(D10:D24)</f>
        <v>313239.78</v>
      </c>
      <c r="E9" s="56">
        <f t="shared" si="0"/>
        <v>212179.83000000002</v>
      </c>
      <c r="F9" s="56">
        <f t="shared" si="0"/>
        <v>186329.97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49">
        <f>SUM(N10:N24)</f>
        <v>81008</v>
      </c>
      <c r="O9" s="49">
        <f aca="true" t="shared" si="1" ref="O9:W9">SUM(O10:O24)</f>
        <v>0</v>
      </c>
      <c r="P9" s="50">
        <f>O9/$N9*100</f>
        <v>0</v>
      </c>
      <c r="Q9" s="49">
        <f t="shared" si="1"/>
        <v>0</v>
      </c>
      <c r="R9" s="50">
        <f>Q9/$N9*100</f>
        <v>0</v>
      </c>
      <c r="S9" s="49">
        <f t="shared" si="1"/>
        <v>0</v>
      </c>
      <c r="T9" s="50">
        <f>S9/$N9*100</f>
        <v>0</v>
      </c>
      <c r="U9" s="49">
        <f t="shared" si="1"/>
        <v>0</v>
      </c>
      <c r="V9" s="50">
        <f>U9/$N9*100</f>
        <v>0</v>
      </c>
      <c r="W9" s="49">
        <f t="shared" si="1"/>
        <v>0</v>
      </c>
      <c r="X9" s="50">
        <f>W9/$N9*100</f>
        <v>0</v>
      </c>
      <c r="Y9" s="49">
        <f>SUM(Y10:Y24)</f>
        <v>81008</v>
      </c>
      <c r="Z9" s="50">
        <f>Y9/$N9*100</f>
        <v>100</v>
      </c>
      <c r="AA9" s="51">
        <f aca="true" t="shared" si="2" ref="AA9:AA23">IF((M9&gt;0),($N9/(M9)*100),(IF((K9&gt;0),($N9/(K9)*100),(IF((J9&gt;0),($N9/(J9)*100),(IF((I9&gt;0),($N9/(I9)*100),(IF((H9&gt;0),($N9/(H9)*100),(IF((G9&gt;0),($N9/(G9)*100),(IF((F9&gt;0),($N9/(F9)*100),(IF((E9&gt;0),($N9/(E9)*100),(0))))))))))))))))</f>
        <v>43.47556112417127</v>
      </c>
      <c r="AB9" s="52">
        <f>IF((M9&gt;0),(M9-$N9),(IF((K9&gt;0),(K9-$N9),(IF((J9&gt;0),(J9-$N9),(IF((I9&gt;0),(I9-$N9),(IF((H9&gt;0),(H9-$N9),(IF((G9&gt;0),(G9-$N9),(IF((F9&gt;0),(F9-$N9),(IF((E9&gt;0),(E9-$N9),(0))))))))))))))))</f>
        <v>105321.97</v>
      </c>
    </row>
    <row r="10" spans="1:28" s="19" customFormat="1" ht="37.5" customHeight="1">
      <c r="A10" s="41">
        <v>1</v>
      </c>
      <c r="B10" s="42" t="s">
        <v>16</v>
      </c>
      <c r="C10" s="54"/>
      <c r="D10" s="66"/>
      <c r="E10" s="43"/>
      <c r="F10" s="43"/>
      <c r="G10" s="43"/>
      <c r="H10" s="57"/>
      <c r="I10" s="54"/>
      <c r="J10" s="54"/>
      <c r="K10" s="54"/>
      <c r="L10" s="66"/>
      <c r="M10" s="62"/>
      <c r="N10" s="44">
        <f>O10+Q10+S10+U10+W10+Y10</f>
        <v>0</v>
      </c>
      <c r="O10" s="59"/>
      <c r="P10" s="46" t="e">
        <f>O10/$N10*100</f>
        <v>#DIV/0!</v>
      </c>
      <c r="Q10" s="59"/>
      <c r="R10" s="46" t="e">
        <f>Q10/$N10*100</f>
        <v>#DIV/0!</v>
      </c>
      <c r="S10" s="45">
        <v>0</v>
      </c>
      <c r="T10" s="46" t="e">
        <f>S10/$N10*100</f>
        <v>#DIV/0!</v>
      </c>
      <c r="U10" s="45">
        <v>0</v>
      </c>
      <c r="V10" s="46" t="e">
        <f>U10/$N10*100</f>
        <v>#DIV/0!</v>
      </c>
      <c r="W10" s="59"/>
      <c r="X10" s="46" t="e">
        <f>W10/$N10*100</f>
        <v>#DIV/0!</v>
      </c>
      <c r="Y10" s="59"/>
      <c r="Z10" s="46" t="e">
        <f>Y10/$N10*100</f>
        <v>#DIV/0!</v>
      </c>
      <c r="AA10" s="45">
        <f t="shared" si="2"/>
        <v>0</v>
      </c>
      <c r="AB10" s="47">
        <f>IF((M10&gt;0),(M10-$N10),(IF((K10&gt;0),(K10-$N10),(IF((J10&gt;0),(J10-$N10),(IF((I10&gt;0),(I10-$N10),(IF((H10&gt;0),(H10-$N10),(IF((G10&gt;0),(G10-$N10),(IF((F10&gt;0),(F10-$N10),(IF((E10&gt;0),(E10-$N10),(0))))))))))))))))</f>
        <v>0</v>
      </c>
    </row>
    <row r="11" spans="1:28" s="19" customFormat="1" ht="45.75" customHeight="1">
      <c r="A11" s="33">
        <v>2</v>
      </c>
      <c r="B11" s="25" t="s">
        <v>17</v>
      </c>
      <c r="C11" s="39">
        <v>116570.06</v>
      </c>
      <c r="D11" s="39"/>
      <c r="E11" s="39"/>
      <c r="F11" s="39">
        <v>116570.06</v>
      </c>
      <c r="G11" s="39"/>
      <c r="H11" s="54"/>
      <c r="I11" s="54"/>
      <c r="J11" s="54"/>
      <c r="K11" s="54"/>
      <c r="L11" s="54"/>
      <c r="M11" s="63"/>
      <c r="N11" s="36">
        <f aca="true" t="shared" si="3" ref="N11:N24">O11+Q11+S11+U11+W11+Y11</f>
        <v>0</v>
      </c>
      <c r="O11" s="58"/>
      <c r="P11" s="31" t="e">
        <f aca="true" t="shared" si="4" ref="P11:P23">O11/$N11*100</f>
        <v>#DIV/0!</v>
      </c>
      <c r="Q11" s="58"/>
      <c r="R11" s="31" t="e">
        <f aca="true" t="shared" si="5" ref="R11:R24">Q11/$N11*100</f>
        <v>#DIV/0!</v>
      </c>
      <c r="S11" s="24"/>
      <c r="T11" s="31" t="e">
        <f aca="true" t="shared" si="6" ref="T11:T23">S11/$N11*100</f>
        <v>#DIV/0!</v>
      </c>
      <c r="U11" s="24"/>
      <c r="V11" s="31" t="e">
        <f aca="true" t="shared" si="7" ref="V11:V23">U11/$N11*100</f>
        <v>#DIV/0!</v>
      </c>
      <c r="W11" s="53"/>
      <c r="X11" s="31" t="e">
        <f aca="true" t="shared" si="8" ref="X11:X23">W11/$N11*100</f>
        <v>#DIV/0!</v>
      </c>
      <c r="Y11" s="53"/>
      <c r="Z11" s="31" t="e">
        <f aca="true" t="shared" si="9" ref="Z11:Z23">Y11/$N11*100</f>
        <v>#DIV/0!</v>
      </c>
      <c r="AA11" s="30">
        <f t="shared" si="2"/>
        <v>0</v>
      </c>
      <c r="AB11" s="37">
        <f aca="true" t="shared" si="10" ref="AB11:AB24">IF((M11&gt;0),(M11-$N11),(IF((K11&gt;0),(K11-$N11),(IF((J11&gt;0),(J11-$N11),(IF((I11&gt;0),(I11-$N11),(IF((H11&gt;0),(H11-$N11),(IF((G11&gt;0),(G11-$N11),(IF((F11&gt;0),(F11-$N11),(IF((E11&gt;0),(E11-$N11),(0))))))))))))))))</f>
        <v>116570.06</v>
      </c>
    </row>
    <row r="12" spans="1:28" s="19" customFormat="1" ht="40.5" customHeight="1">
      <c r="A12" s="33">
        <v>3</v>
      </c>
      <c r="B12" s="25" t="s">
        <v>18</v>
      </c>
      <c r="C12" s="39"/>
      <c r="D12" s="39"/>
      <c r="E12" s="39"/>
      <c r="F12" s="39"/>
      <c r="G12" s="39"/>
      <c r="H12" s="54"/>
      <c r="I12" s="54"/>
      <c r="J12" s="54"/>
      <c r="K12" s="54"/>
      <c r="L12" s="54"/>
      <c r="M12" s="63"/>
      <c r="N12" s="36">
        <f t="shared" si="3"/>
        <v>0</v>
      </c>
      <c r="O12" s="58"/>
      <c r="P12" s="31" t="e">
        <f t="shared" si="4"/>
        <v>#DIV/0!</v>
      </c>
      <c r="Q12" s="58"/>
      <c r="R12" s="31" t="e">
        <f t="shared" si="5"/>
        <v>#DIV/0!</v>
      </c>
      <c r="S12" s="24"/>
      <c r="T12" s="31" t="e">
        <f t="shared" si="6"/>
        <v>#DIV/0!</v>
      </c>
      <c r="U12" s="24"/>
      <c r="V12" s="31" t="e">
        <f t="shared" si="7"/>
        <v>#DIV/0!</v>
      </c>
      <c r="W12" s="58"/>
      <c r="X12" s="31" t="e">
        <f t="shared" si="8"/>
        <v>#DIV/0!</v>
      </c>
      <c r="Y12" s="58"/>
      <c r="Z12" s="31" t="e">
        <f t="shared" si="9"/>
        <v>#DIV/0!</v>
      </c>
      <c r="AA12" s="30">
        <f t="shared" si="2"/>
        <v>0</v>
      </c>
      <c r="AB12" s="37">
        <f t="shared" si="10"/>
        <v>0</v>
      </c>
    </row>
    <row r="13" spans="1:28" s="19" customFormat="1" ht="37.5" customHeight="1">
      <c r="A13" s="33">
        <v>4</v>
      </c>
      <c r="B13" s="25" t="s">
        <v>19</v>
      </c>
      <c r="C13" s="39">
        <v>69759.91</v>
      </c>
      <c r="D13" s="39">
        <v>76734.31</v>
      </c>
      <c r="E13" s="39">
        <v>130247.13</v>
      </c>
      <c r="F13" s="39">
        <v>69759.91</v>
      </c>
      <c r="G13" s="39"/>
      <c r="H13" s="54"/>
      <c r="I13" s="54"/>
      <c r="J13" s="54"/>
      <c r="K13" s="54"/>
      <c r="L13" s="54"/>
      <c r="M13" s="63"/>
      <c r="N13" s="36">
        <f t="shared" si="3"/>
        <v>0</v>
      </c>
      <c r="O13" s="53"/>
      <c r="P13" s="31" t="e">
        <f t="shared" si="4"/>
        <v>#DIV/0!</v>
      </c>
      <c r="Q13" s="58"/>
      <c r="R13" s="31" t="e">
        <f t="shared" si="5"/>
        <v>#DIV/0!</v>
      </c>
      <c r="S13" s="24"/>
      <c r="T13" s="31" t="e">
        <f t="shared" si="6"/>
        <v>#DIV/0!</v>
      </c>
      <c r="U13" s="24"/>
      <c r="V13" s="31" t="e">
        <f t="shared" si="7"/>
        <v>#DIV/0!</v>
      </c>
      <c r="W13" s="53"/>
      <c r="X13" s="31" t="e">
        <f t="shared" si="8"/>
        <v>#DIV/0!</v>
      </c>
      <c r="Y13" s="53"/>
      <c r="Z13" s="31" t="e">
        <f t="shared" si="9"/>
        <v>#DIV/0!</v>
      </c>
      <c r="AA13" s="30">
        <f t="shared" si="2"/>
        <v>0</v>
      </c>
      <c r="AB13" s="37">
        <f t="shared" si="10"/>
        <v>69759.91</v>
      </c>
    </row>
    <row r="14" spans="1:28" s="19" customFormat="1" ht="37.5" customHeight="1">
      <c r="A14" s="33">
        <v>5</v>
      </c>
      <c r="B14" s="25" t="s">
        <v>20</v>
      </c>
      <c r="C14" s="39"/>
      <c r="D14" s="39"/>
      <c r="E14" s="39"/>
      <c r="F14" s="39"/>
      <c r="G14" s="39"/>
      <c r="H14" s="54"/>
      <c r="I14" s="54"/>
      <c r="J14" s="54"/>
      <c r="K14" s="54"/>
      <c r="L14" s="54"/>
      <c r="M14" s="63"/>
      <c r="N14" s="36">
        <f t="shared" si="3"/>
        <v>0</v>
      </c>
      <c r="O14" s="58"/>
      <c r="P14" s="31" t="e">
        <f t="shared" si="4"/>
        <v>#DIV/0!</v>
      </c>
      <c r="Q14" s="58"/>
      <c r="R14" s="31" t="e">
        <f t="shared" si="5"/>
        <v>#DIV/0!</v>
      </c>
      <c r="S14" s="24"/>
      <c r="T14" s="31" t="e">
        <f t="shared" si="6"/>
        <v>#DIV/0!</v>
      </c>
      <c r="U14" s="24"/>
      <c r="V14" s="31" t="e">
        <f t="shared" si="7"/>
        <v>#DIV/0!</v>
      </c>
      <c r="W14" s="61"/>
      <c r="X14" s="31" t="e">
        <f t="shared" si="8"/>
        <v>#DIV/0!</v>
      </c>
      <c r="Y14" s="53"/>
      <c r="Z14" s="31" t="e">
        <f t="shared" si="9"/>
        <v>#DIV/0!</v>
      </c>
      <c r="AA14" s="30">
        <f t="shared" si="2"/>
        <v>0</v>
      </c>
      <c r="AB14" s="37">
        <f t="shared" si="10"/>
        <v>0</v>
      </c>
    </row>
    <row r="15" spans="1:28" s="19" customFormat="1" ht="48.75" customHeight="1">
      <c r="A15" s="33">
        <v>6</v>
      </c>
      <c r="B15" s="25" t="s">
        <v>21</v>
      </c>
      <c r="C15" s="39"/>
      <c r="D15" s="39"/>
      <c r="E15" s="39"/>
      <c r="F15" s="39"/>
      <c r="G15" s="39"/>
      <c r="H15" s="54"/>
      <c r="I15" s="54"/>
      <c r="J15" s="54"/>
      <c r="K15" s="54"/>
      <c r="L15" s="54"/>
      <c r="M15" s="63"/>
      <c r="N15" s="36">
        <f t="shared" si="3"/>
        <v>0</v>
      </c>
      <c r="O15" s="58"/>
      <c r="P15" s="31" t="e">
        <f t="shared" si="4"/>
        <v>#DIV/0!</v>
      </c>
      <c r="Q15" s="58"/>
      <c r="R15" s="31" t="e">
        <f t="shared" si="5"/>
        <v>#DIV/0!</v>
      </c>
      <c r="S15" s="24"/>
      <c r="T15" s="31" t="e">
        <f t="shared" si="6"/>
        <v>#DIV/0!</v>
      </c>
      <c r="U15" s="24"/>
      <c r="V15" s="31" t="e">
        <f t="shared" si="7"/>
        <v>#DIV/0!</v>
      </c>
      <c r="W15" s="58"/>
      <c r="X15" s="31" t="e">
        <f t="shared" si="8"/>
        <v>#DIV/0!</v>
      </c>
      <c r="Y15" s="58"/>
      <c r="Z15" s="31" t="e">
        <f t="shared" si="9"/>
        <v>#DIV/0!</v>
      </c>
      <c r="AA15" s="30">
        <f t="shared" si="2"/>
        <v>0</v>
      </c>
      <c r="AB15" s="37">
        <f t="shared" si="10"/>
        <v>0</v>
      </c>
    </row>
    <row r="16" spans="1:28" s="19" customFormat="1" ht="37.5" customHeight="1">
      <c r="A16" s="33">
        <v>7</v>
      </c>
      <c r="B16" s="25" t="s">
        <v>22</v>
      </c>
      <c r="C16" s="39"/>
      <c r="D16" s="39"/>
      <c r="E16" s="39"/>
      <c r="F16" s="39"/>
      <c r="G16" s="39"/>
      <c r="H16" s="54"/>
      <c r="I16" s="54"/>
      <c r="J16" s="54"/>
      <c r="K16" s="54"/>
      <c r="L16" s="54"/>
      <c r="M16" s="63"/>
      <c r="N16" s="36">
        <f t="shared" si="3"/>
        <v>0</v>
      </c>
      <c r="O16" s="53"/>
      <c r="P16" s="31" t="e">
        <f t="shared" si="4"/>
        <v>#DIV/0!</v>
      </c>
      <c r="Q16" s="53"/>
      <c r="R16" s="31" t="e">
        <f t="shared" si="5"/>
        <v>#DIV/0!</v>
      </c>
      <c r="S16" s="24"/>
      <c r="T16" s="31" t="e">
        <f t="shared" si="6"/>
        <v>#DIV/0!</v>
      </c>
      <c r="U16" s="24"/>
      <c r="V16" s="31" t="e">
        <f t="shared" si="7"/>
        <v>#DIV/0!</v>
      </c>
      <c r="W16" s="61"/>
      <c r="X16" s="31" t="e">
        <f t="shared" si="8"/>
        <v>#DIV/0!</v>
      </c>
      <c r="Y16" s="53"/>
      <c r="Z16" s="31" t="e">
        <f t="shared" si="9"/>
        <v>#DIV/0!</v>
      </c>
      <c r="AA16" s="30">
        <f t="shared" si="2"/>
        <v>0</v>
      </c>
      <c r="AB16" s="37">
        <f t="shared" si="10"/>
        <v>0</v>
      </c>
    </row>
    <row r="17" spans="1:28" s="19" customFormat="1" ht="45.75" customHeight="1">
      <c r="A17" s="33">
        <v>8</v>
      </c>
      <c r="B17" s="25" t="s">
        <v>23</v>
      </c>
      <c r="C17" s="39"/>
      <c r="D17" s="39"/>
      <c r="E17" s="39"/>
      <c r="F17" s="39"/>
      <c r="G17" s="39"/>
      <c r="H17" s="54"/>
      <c r="I17" s="54"/>
      <c r="J17" s="54"/>
      <c r="K17" s="54"/>
      <c r="L17" s="54"/>
      <c r="M17" s="63"/>
      <c r="N17" s="36">
        <f t="shared" si="3"/>
        <v>0</v>
      </c>
      <c r="O17" s="58"/>
      <c r="P17" s="31" t="e">
        <f t="shared" si="4"/>
        <v>#DIV/0!</v>
      </c>
      <c r="Q17" s="58"/>
      <c r="R17" s="31" t="e">
        <f t="shared" si="5"/>
        <v>#DIV/0!</v>
      </c>
      <c r="S17" s="24"/>
      <c r="T17" s="31" t="e">
        <f t="shared" si="6"/>
        <v>#DIV/0!</v>
      </c>
      <c r="U17" s="24"/>
      <c r="V17" s="31" t="e">
        <f t="shared" si="7"/>
        <v>#DIV/0!</v>
      </c>
      <c r="W17" s="53"/>
      <c r="X17" s="31" t="e">
        <f t="shared" si="8"/>
        <v>#DIV/0!</v>
      </c>
      <c r="Y17" s="58"/>
      <c r="Z17" s="31" t="e">
        <f t="shared" si="9"/>
        <v>#DIV/0!</v>
      </c>
      <c r="AA17" s="30">
        <f t="shared" si="2"/>
        <v>0</v>
      </c>
      <c r="AB17" s="37">
        <f t="shared" si="10"/>
        <v>0</v>
      </c>
    </row>
    <row r="18" spans="1:28" s="19" customFormat="1" ht="44.25" customHeight="1">
      <c r="A18" s="33">
        <v>9</v>
      </c>
      <c r="B18" s="26" t="s">
        <v>24</v>
      </c>
      <c r="C18" s="39">
        <v>59787.91</v>
      </c>
      <c r="D18" s="39">
        <v>236505.47</v>
      </c>
      <c r="E18" s="39">
        <v>81932.7</v>
      </c>
      <c r="F18" s="39"/>
      <c r="G18" s="39"/>
      <c r="H18" s="54"/>
      <c r="I18" s="54"/>
      <c r="J18" s="54"/>
      <c r="K18" s="54"/>
      <c r="L18" s="54"/>
      <c r="M18" s="63"/>
      <c r="N18" s="36">
        <f t="shared" si="3"/>
        <v>81008</v>
      </c>
      <c r="O18" s="53"/>
      <c r="P18" s="31">
        <f t="shared" si="4"/>
        <v>0</v>
      </c>
      <c r="Q18" s="53"/>
      <c r="R18" s="31">
        <f t="shared" si="5"/>
        <v>0</v>
      </c>
      <c r="S18" s="38"/>
      <c r="T18" s="31">
        <f t="shared" si="6"/>
        <v>0</v>
      </c>
      <c r="U18" s="38"/>
      <c r="V18" s="31">
        <f t="shared" si="7"/>
        <v>0</v>
      </c>
      <c r="W18" s="53"/>
      <c r="X18" s="31">
        <f t="shared" si="8"/>
        <v>0</v>
      </c>
      <c r="Y18" s="53">
        <v>81008</v>
      </c>
      <c r="Z18" s="31">
        <f t="shared" si="9"/>
        <v>100</v>
      </c>
      <c r="AA18" s="30">
        <f t="shared" si="2"/>
        <v>98.87139078780511</v>
      </c>
      <c r="AB18" s="37">
        <f t="shared" si="10"/>
        <v>924.6999999999971</v>
      </c>
    </row>
    <row r="19" spans="1:28" s="19" customFormat="1" ht="37.5" customHeight="1">
      <c r="A19" s="33">
        <v>10</v>
      </c>
      <c r="B19" s="26" t="s">
        <v>25</v>
      </c>
      <c r="C19" s="39"/>
      <c r="D19" s="39"/>
      <c r="E19" s="39"/>
      <c r="F19" s="39"/>
      <c r="G19" s="39"/>
      <c r="H19" s="54"/>
      <c r="I19" s="54"/>
      <c r="J19" s="54"/>
      <c r="K19" s="54"/>
      <c r="L19" s="54"/>
      <c r="M19" s="63"/>
      <c r="N19" s="36">
        <f t="shared" si="3"/>
        <v>0</v>
      </c>
      <c r="O19" s="58"/>
      <c r="P19" s="31" t="e">
        <f t="shared" si="4"/>
        <v>#DIV/0!</v>
      </c>
      <c r="Q19" s="58"/>
      <c r="R19" s="31" t="e">
        <f t="shared" si="5"/>
        <v>#DIV/0!</v>
      </c>
      <c r="S19" s="24"/>
      <c r="T19" s="31" t="e">
        <f t="shared" si="6"/>
        <v>#DIV/0!</v>
      </c>
      <c r="U19" s="24"/>
      <c r="V19" s="31" t="e">
        <f t="shared" si="7"/>
        <v>#DIV/0!</v>
      </c>
      <c r="W19" s="58"/>
      <c r="X19" s="31" t="e">
        <f t="shared" si="8"/>
        <v>#DIV/0!</v>
      </c>
      <c r="Y19" s="58"/>
      <c r="Z19" s="31" t="e">
        <f t="shared" si="9"/>
        <v>#DIV/0!</v>
      </c>
      <c r="AA19" s="30">
        <f t="shared" si="2"/>
        <v>0</v>
      </c>
      <c r="AB19" s="37">
        <f t="shared" si="10"/>
        <v>0</v>
      </c>
    </row>
    <row r="20" spans="1:28" s="19" customFormat="1" ht="45.75" customHeight="1">
      <c r="A20" s="33">
        <v>11</v>
      </c>
      <c r="B20" s="26" t="s">
        <v>26</v>
      </c>
      <c r="C20" s="39"/>
      <c r="D20" s="39"/>
      <c r="E20" s="39"/>
      <c r="F20" s="39"/>
      <c r="G20" s="39"/>
      <c r="H20" s="54"/>
      <c r="I20" s="54"/>
      <c r="J20" s="54"/>
      <c r="K20" s="54"/>
      <c r="L20" s="54"/>
      <c r="M20" s="63"/>
      <c r="N20" s="36">
        <f t="shared" si="3"/>
        <v>0</v>
      </c>
      <c r="O20" s="53"/>
      <c r="P20" s="31" t="e">
        <f t="shared" si="4"/>
        <v>#DIV/0!</v>
      </c>
      <c r="Q20" s="53"/>
      <c r="R20" s="31" t="e">
        <f t="shared" si="5"/>
        <v>#DIV/0!</v>
      </c>
      <c r="S20" s="24"/>
      <c r="T20" s="31" t="e">
        <f t="shared" si="6"/>
        <v>#DIV/0!</v>
      </c>
      <c r="U20" s="24"/>
      <c r="V20" s="31" t="e">
        <f t="shared" si="7"/>
        <v>#DIV/0!</v>
      </c>
      <c r="W20" s="53"/>
      <c r="X20" s="31" t="e">
        <f t="shared" si="8"/>
        <v>#DIV/0!</v>
      </c>
      <c r="Y20" s="53"/>
      <c r="Z20" s="31" t="e">
        <f t="shared" si="9"/>
        <v>#DIV/0!</v>
      </c>
      <c r="AA20" s="30">
        <f t="shared" si="2"/>
        <v>0</v>
      </c>
      <c r="AB20" s="37">
        <f t="shared" si="10"/>
        <v>0</v>
      </c>
    </row>
    <row r="21" spans="1:28" s="19" customFormat="1" ht="37.5" customHeight="1">
      <c r="A21" s="33">
        <v>12</v>
      </c>
      <c r="B21" s="26" t="s">
        <v>27</v>
      </c>
      <c r="C21" s="39"/>
      <c r="D21" s="39"/>
      <c r="E21" s="39"/>
      <c r="F21" s="39"/>
      <c r="G21" s="39"/>
      <c r="H21" s="54"/>
      <c r="I21" s="54"/>
      <c r="J21" s="54"/>
      <c r="K21" s="54"/>
      <c r="L21" s="54"/>
      <c r="M21" s="63"/>
      <c r="N21" s="36">
        <f t="shared" si="3"/>
        <v>0</v>
      </c>
      <c r="O21" s="58"/>
      <c r="P21" s="31" t="e">
        <f t="shared" si="4"/>
        <v>#DIV/0!</v>
      </c>
      <c r="Q21" s="58"/>
      <c r="R21" s="31" t="e">
        <f t="shared" si="5"/>
        <v>#DIV/0!</v>
      </c>
      <c r="S21" s="24"/>
      <c r="T21" s="31" t="e">
        <f t="shared" si="6"/>
        <v>#DIV/0!</v>
      </c>
      <c r="U21" s="24"/>
      <c r="V21" s="31" t="e">
        <f t="shared" si="7"/>
        <v>#DIV/0!</v>
      </c>
      <c r="W21" s="58"/>
      <c r="X21" s="31" t="e">
        <f t="shared" si="8"/>
        <v>#DIV/0!</v>
      </c>
      <c r="Y21" s="58"/>
      <c r="Z21" s="31" t="e">
        <f t="shared" si="9"/>
        <v>#DIV/0!</v>
      </c>
      <c r="AA21" s="30">
        <f t="shared" si="2"/>
        <v>0</v>
      </c>
      <c r="AB21" s="37">
        <f t="shared" si="10"/>
        <v>0</v>
      </c>
    </row>
    <row r="22" spans="1:28" s="19" customFormat="1" ht="45.75" customHeight="1">
      <c r="A22" s="33">
        <v>13</v>
      </c>
      <c r="B22" s="26" t="s">
        <v>28</v>
      </c>
      <c r="C22" s="39"/>
      <c r="D22" s="39"/>
      <c r="E22" s="39"/>
      <c r="F22" s="39"/>
      <c r="G22" s="39"/>
      <c r="H22" s="54"/>
      <c r="I22" s="54"/>
      <c r="J22" s="54"/>
      <c r="K22" s="54"/>
      <c r="L22" s="54"/>
      <c r="M22" s="63"/>
      <c r="N22" s="36">
        <f t="shared" si="3"/>
        <v>0</v>
      </c>
      <c r="O22" s="58"/>
      <c r="P22" s="31" t="e">
        <f t="shared" si="4"/>
        <v>#DIV/0!</v>
      </c>
      <c r="Q22" s="58"/>
      <c r="R22" s="31" t="e">
        <f t="shared" si="5"/>
        <v>#DIV/0!</v>
      </c>
      <c r="S22" s="24"/>
      <c r="T22" s="31" t="e">
        <f t="shared" si="6"/>
        <v>#DIV/0!</v>
      </c>
      <c r="U22" s="24"/>
      <c r="V22" s="31" t="e">
        <f t="shared" si="7"/>
        <v>#DIV/0!</v>
      </c>
      <c r="W22" s="58"/>
      <c r="X22" s="31" t="e">
        <f t="shared" si="8"/>
        <v>#DIV/0!</v>
      </c>
      <c r="Y22" s="58"/>
      <c r="Z22" s="31" t="e">
        <f t="shared" si="9"/>
        <v>#DIV/0!</v>
      </c>
      <c r="AA22" s="30">
        <f t="shared" si="2"/>
        <v>0</v>
      </c>
      <c r="AB22" s="37">
        <f t="shared" si="10"/>
        <v>0</v>
      </c>
    </row>
    <row r="23" spans="1:28" s="19" customFormat="1" ht="48.75" customHeight="1">
      <c r="A23" s="33">
        <v>14</v>
      </c>
      <c r="B23" s="26" t="s">
        <v>29</v>
      </c>
      <c r="C23" s="39"/>
      <c r="D23" s="39"/>
      <c r="E23" s="39"/>
      <c r="F23" s="39"/>
      <c r="G23" s="39"/>
      <c r="H23" s="54"/>
      <c r="I23" s="54"/>
      <c r="J23" s="54"/>
      <c r="K23" s="54"/>
      <c r="L23" s="54"/>
      <c r="M23" s="63"/>
      <c r="N23" s="36">
        <f t="shared" si="3"/>
        <v>0</v>
      </c>
      <c r="O23" s="53"/>
      <c r="P23" s="31" t="e">
        <f t="shared" si="4"/>
        <v>#DIV/0!</v>
      </c>
      <c r="Q23" s="53"/>
      <c r="R23" s="31" t="e">
        <f t="shared" si="5"/>
        <v>#DIV/0!</v>
      </c>
      <c r="S23" s="24"/>
      <c r="T23" s="31" t="e">
        <f t="shared" si="6"/>
        <v>#DIV/0!</v>
      </c>
      <c r="U23" s="24"/>
      <c r="V23" s="31" t="e">
        <f t="shared" si="7"/>
        <v>#DIV/0!</v>
      </c>
      <c r="W23" s="53"/>
      <c r="X23" s="31" t="e">
        <f t="shared" si="8"/>
        <v>#DIV/0!</v>
      </c>
      <c r="Y23" s="53"/>
      <c r="Z23" s="31" t="e">
        <f t="shared" si="9"/>
        <v>#DIV/0!</v>
      </c>
      <c r="AA23" s="30">
        <f t="shared" si="2"/>
        <v>0</v>
      </c>
      <c r="AB23" s="37">
        <f t="shared" si="10"/>
        <v>0</v>
      </c>
    </row>
    <row r="24" spans="1:29" ht="49.5" customHeight="1" thickBot="1">
      <c r="A24" s="34">
        <v>15</v>
      </c>
      <c r="B24" s="32" t="s">
        <v>30</v>
      </c>
      <c r="C24" s="40"/>
      <c r="D24" s="40"/>
      <c r="E24" s="40"/>
      <c r="F24" s="40"/>
      <c r="G24" s="40"/>
      <c r="H24" s="55"/>
      <c r="I24" s="55"/>
      <c r="J24" s="55"/>
      <c r="K24" s="55"/>
      <c r="L24" s="55"/>
      <c r="M24" s="64"/>
      <c r="N24" s="35">
        <f t="shared" si="3"/>
        <v>0</v>
      </c>
      <c r="O24" s="60"/>
      <c r="P24" s="22" t="e">
        <f>O24/$N24*100</f>
        <v>#DIV/0!</v>
      </c>
      <c r="Q24" s="60"/>
      <c r="R24" s="22" t="e">
        <f t="shared" si="5"/>
        <v>#DIV/0!</v>
      </c>
      <c r="S24" s="21">
        <v>0</v>
      </c>
      <c r="T24" s="22" t="e">
        <f>S24/$N24*100</f>
        <v>#DIV/0!</v>
      </c>
      <c r="U24" s="21">
        <v>0</v>
      </c>
      <c r="V24" s="22" t="e">
        <f>U24/$N24*100</f>
        <v>#DIV/0!</v>
      </c>
      <c r="W24" s="60"/>
      <c r="X24" s="22" t="e">
        <f>W24/$N24*100</f>
        <v>#DIV/0!</v>
      </c>
      <c r="Y24" s="60"/>
      <c r="Z24" s="22" t="e">
        <f>Y24/$N24*100</f>
        <v>#DIV/0!</v>
      </c>
      <c r="AA24" s="21">
        <f>IF((M24&gt;0),($N24/(M24)*100),(IF((K24&gt;0),($N24/(K24)*100),(IF((J24&gt;0),($N24/(J24)*100),(IF((I24&gt;0),($N24/(I24)*100),(IF((H24&gt;0),($N24/(H24)*100),(IF((G24&gt;0),($N24/(G24)*100),(IF((F24&gt;0),($N24/(F24)*100),(IF((E24&gt;0),($N24/(E24)*100),(0))))))))))))))))</f>
        <v>0</v>
      </c>
      <c r="AB24" s="23">
        <f t="shared" si="10"/>
        <v>0</v>
      </c>
      <c r="AC24" s="1">
        <f>IF((AB24&lt;0),(AB24),(""))</f>
      </c>
    </row>
    <row r="25" spans="1:28" ht="32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</sheetData>
  <sheetProtection/>
  <mergeCells count="12">
    <mergeCell ref="B4:AB4"/>
    <mergeCell ref="B5:AB5"/>
    <mergeCell ref="C7:C8"/>
    <mergeCell ref="O7:Z7"/>
    <mergeCell ref="D7:M7"/>
    <mergeCell ref="B7:B8"/>
    <mergeCell ref="A7:A8"/>
    <mergeCell ref="Y1:AB2"/>
    <mergeCell ref="N7:N8"/>
    <mergeCell ref="AA7:AA8"/>
    <mergeCell ref="AB7:AB8"/>
    <mergeCell ref="B3:AB3"/>
  </mergeCells>
  <conditionalFormatting sqref="C24:M24 C10:M10">
    <cfRule type="cellIs" priority="54" dxfId="4" operator="equal" stopIfTrue="1">
      <formula>0</formula>
    </cfRule>
  </conditionalFormatting>
  <conditionalFormatting sqref="AA7:AB7 A3:AB3 A10:AB24 B4:AB6 O7:O8 AB9 P8:P9 Q8 R8:R9 S8 T8:T9 U8 V8:V9 W8 X8:X9 Z8:Z9 Y8 AA9:AA23 B7:C7 D8:M8">
    <cfRule type="cellIs" priority="51" dxfId="5" operator="lessThan" stopIfTrue="1">
      <formula>0</formula>
    </cfRule>
    <cfRule type="cellIs" priority="52" dxfId="5" operator="equal" stopIfTrue="1">
      <formula>0</formula>
    </cfRule>
    <cfRule type="cellIs" priority="53" dxfId="6" operator="equal" stopIfTrue="1">
      <formula>"0.0"</formula>
    </cfRule>
  </conditionalFormatting>
  <printOptions/>
  <pageMargins left="0.35" right="0.27" top="0.5511811023622047" bottom="0.7480314960629921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2018-04-12T13:19:50Z</cp:lastPrinted>
  <dcterms:created xsi:type="dcterms:W3CDTF">2006-09-16T00:00:00Z</dcterms:created>
  <dcterms:modified xsi:type="dcterms:W3CDTF">2020-06-01T13:57:01Z</dcterms:modified>
  <cp:category/>
  <cp:version/>
  <cp:contentType/>
  <cp:contentStatus/>
</cp:coreProperties>
</file>